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<sst xmlns="http://schemas.openxmlformats.org/spreadsheetml/2006/main" count="1040" uniqueCount="73">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</sst>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6" sqref="Q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72215.40000000001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56264.9</v>
      </c>
      <c r="AG9" s="50">
        <f>AG10+AG15+AG24+AG33+AG47+AG52+AG54+AG61+AG62+AG71+AG72+AG76+AG88+AG81+AG83+AG82+AG69+AG89+AG91+AG90+AG70+AG40+AG92</f>
        <v>199609.20000000007</v>
      </c>
      <c r="AH9" s="49"/>
      <c r="AI9" s="49"/>
    </row>
    <row r="10" spans="1:33" ht="15">
      <c r="A10" s="77" t="s">
        <v>4</v>
      </c>
      <c r="B10" s="26">
        <f>12847.4</f>
        <v>12847.4</v>
      </c>
      <c r="C10" s="26">
        <v>16856.3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5277.299999999999</v>
      </c>
      <c r="AG10" s="27">
        <f>B10+C10-AF10</f>
        <v>24426.399999999998</v>
      </c>
    </row>
    <row r="11" spans="1:33" ht="15">
      <c r="A11" s="78" t="s">
        <v>5</v>
      </c>
      <c r="B11" s="25">
        <f>12248.9-18.2</f>
        <v>12230.699999999999</v>
      </c>
      <c r="C11" s="26">
        <v>14827.5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5053.7</v>
      </c>
      <c r="AG11" s="27">
        <f>B11+C11-AF11</f>
        <v>22004.499999999996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23.5</v>
      </c>
      <c r="AG12" s="27">
        <f>B12+C12-AF12</f>
        <v>233.20000000000005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522.8000000000008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200.10000000000005</v>
      </c>
      <c r="AG14" s="27">
        <f>AG10-AG11-AG12-AG13</f>
        <v>2188.7000000000016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19386.9</v>
      </c>
      <c r="AG15" s="27">
        <f aca="true" t="shared" si="3" ref="AG15:AG31">B15+C15-AF15</f>
        <v>71576.20000000001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16485.5</v>
      </c>
      <c r="AG17" s="27">
        <f t="shared" si="3"/>
        <v>48590.399999999994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6.8</v>
      </c>
      <c r="AG18" s="27">
        <f t="shared" si="3"/>
        <v>51.800000000000004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1753.9999999999998</v>
      </c>
      <c r="AG19" s="27">
        <f t="shared" si="3"/>
        <v>1313.7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378.4</v>
      </c>
      <c r="AG20" s="27">
        <f t="shared" si="3"/>
        <v>11707.000000000002</v>
      </c>
    </row>
    <row r="21" spans="1:33" ht="15">
      <c r="A21" s="78" t="s">
        <v>16</v>
      </c>
      <c r="B21" s="26">
        <f>1271.9-29.9</f>
        <v>1242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17.799999999999997</v>
      </c>
      <c r="AG21" s="27">
        <f t="shared" si="3"/>
        <v>2085.2999999999997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2334.7000000000053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744.4000000000008</v>
      </c>
      <c r="AG23" s="27">
        <f t="shared" si="3"/>
        <v>7828.000000000005</v>
      </c>
    </row>
    <row r="24" spans="1:36" ht="15" customHeight="1">
      <c r="A24" s="77" t="s">
        <v>7</v>
      </c>
      <c r="B24" s="26">
        <f>27750.1-1734.2</f>
        <v>26015.899999999998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10643</v>
      </c>
      <c r="AG24" s="27">
        <f t="shared" si="3"/>
        <v>32023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9326.4</v>
      </c>
      <c r="AG25" s="71">
        <f t="shared" si="3"/>
        <v>10655.200000000003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26015.899999999998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10643</v>
      </c>
      <c r="AG32" s="27">
        <f>AG24</f>
        <v>32023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78.8</v>
      </c>
      <c r="AG33" s="27">
        <f aca="true" t="shared" si="6" ref="AG33:AG38">B33+C33-AF33</f>
        <v>507.99999999999994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47.1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</v>
      </c>
      <c r="AG39" s="27">
        <f>AG33-AG34-AG36-AG38-AG35-AG37</f>
        <v>37.299999999999955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350.3</v>
      </c>
      <c r="AG40" s="27">
        <f aca="true" t="shared" si="8" ref="AG40:AG45">B40+C40-AF40</f>
        <v>967.4000000000001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821.9000000000001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1.2</v>
      </c>
      <c r="AG44" s="27">
        <f t="shared" si="8"/>
        <v>111.6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32.19999999999999</v>
      </c>
      <c r="AG46" s="27">
        <f>AG40-AG41-AG42-AG43-AG44-AG45</f>
        <v>20.900000000000006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265.1</v>
      </c>
      <c r="AG47" s="27">
        <f>B47+C47-AF47</f>
        <v>3125.0000000000005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224.70000000000002</v>
      </c>
      <c r="AG49" s="27">
        <f>B49+C49-AF49</f>
        <v>2561.4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513.4000000000003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1949.4</v>
      </c>
      <c r="AG52" s="27">
        <f aca="true" t="shared" si="12" ref="AG52:AG59">B52+C52-AF52</f>
        <v>3670.2000000000003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882.3000000000001</v>
      </c>
      <c r="AG53" s="27">
        <f t="shared" si="12"/>
        <v>949.0000000000001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2435.4</v>
      </c>
      <c r="AG54" s="22">
        <f t="shared" si="12"/>
        <v>6335.1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4794.999999999999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</v>
      </c>
      <c r="AG57" s="22">
        <f t="shared" si="12"/>
        <v>560.1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296.0999999999999</v>
      </c>
      <c r="AG60" s="22">
        <f>AG54-AG55-AG57-AG59-AG56-AG58</f>
        <v>974.9000000000012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</v>
      </c>
      <c r="AG61" s="22">
        <f aca="true" t="shared" si="15" ref="AG61:AG67">B61+C61-AF61</f>
        <v>771.1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635</v>
      </c>
      <c r="AG62" s="22">
        <f t="shared" si="15"/>
        <v>2417.6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407.1</v>
      </c>
      <c r="AG63" s="22">
        <f t="shared" si="15"/>
        <v>1162.1999999999998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38.3</v>
      </c>
      <c r="AG65" s="22">
        <f t="shared" si="15"/>
        <v>186.89999999999998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1.9</v>
      </c>
      <c r="AG66" s="22">
        <f t="shared" si="15"/>
        <v>122.39999999999999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187.69999999999993</v>
      </c>
      <c r="AG68" s="22">
        <f>AG62-AG63-AG66-AG67-AG65-AG64</f>
        <v>879.5000000000001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3307.3</v>
      </c>
      <c r="AG69" s="30">
        <f aca="true" t="shared" si="17" ref="AG69:AG92">B69+C69-AF69</f>
        <v>2087.999999999999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651.7</v>
      </c>
      <c r="AG71" s="30">
        <f t="shared" si="17"/>
        <v>152.69999999999993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179.7</v>
      </c>
      <c r="AG72" s="30">
        <f t="shared" si="17"/>
        <v>5063.099999999999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50.5</v>
      </c>
      <c r="AG76" s="30">
        <f t="shared" si="17"/>
        <v>511.79999999999995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32.8</v>
      </c>
      <c r="AG77" s="30">
        <f t="shared" si="17"/>
        <v>60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1022.2000000000002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2133.2</v>
      </c>
      <c r="AG89" s="22">
        <f t="shared" si="17"/>
        <v>10638.600000000002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</f>
        <v>39428.6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7921.400000000001</v>
      </c>
      <c r="AG92" s="22">
        <f t="shared" si="17"/>
        <v>31712.1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56264.9</v>
      </c>
      <c r="AG94" s="58">
        <f>AG10+AG15+AG24+AG33+AG47+AG52+AG54+AG61+AG62+AG69+AG71+AG72+AG76+AG81+AG82+AG83+AG88+AG89+AG90+AG91+AG70+AG40+AG92</f>
        <v>199609.20000000007</v>
      </c>
    </row>
    <row r="95" spans="1:33" ht="15">
      <c r="A95" s="3" t="s">
        <v>5</v>
      </c>
      <c r="B95" s="22">
        <f aca="true" t="shared" si="19" ref="B95:AD95">B11+B17+B26+B34+B55+B63+B73+B41+B77+B48</f>
        <v>61818.099999999984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24553.7</v>
      </c>
      <c r="AG95" s="27">
        <f>B95+C95-AF95</f>
        <v>77683.89999999998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1335.1</v>
      </c>
      <c r="AG96" s="27">
        <f>B96+C96-AF96</f>
        <v>15015.199999999999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6.8</v>
      </c>
      <c r="AG97" s="27">
        <f>B97+C97-AF97</f>
        <v>58.60000000000001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1798.7</v>
      </c>
      <c r="AG98" s="27">
        <f>B98+C98-AF98</f>
        <v>1520.0000000000002</v>
      </c>
    </row>
    <row r="99" spans="1:33" ht="15">
      <c r="A99" s="3" t="s">
        <v>16</v>
      </c>
      <c r="B99" s="22">
        <f aca="true" t="shared" si="23" ref="B99:X99">B21+B30+B49+B37+B58+B13+B75+B67</f>
        <v>2080.6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0</v>
      </c>
      <c r="L99" s="22">
        <f t="shared" si="23"/>
        <v>5.8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242.5</v>
      </c>
      <c r="AG99" s="27">
        <f>B99+C99-AF99</f>
        <v>5321.2</v>
      </c>
    </row>
    <row r="100" spans="1:33" ht="13.5">
      <c r="A100" s="1" t="s">
        <v>35</v>
      </c>
      <c r="B100" s="2">
        <f aca="true" t="shared" si="25" ref="B100:AD100">B94-B95-B96-B97-B98-B99</f>
        <v>90361.80000000002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10561.9</v>
      </c>
      <c r="L100" s="2">
        <f t="shared" si="25"/>
        <v>3975.1999999999994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28328.100000000002</v>
      </c>
      <c r="AG100" s="2">
        <f>AG94-AG95-AG96-AG97-AG98-AG99</f>
        <v>100010.30000000009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2017-10-13T10:06:25Z</cp:lastPrinted>
  <dcterms:created xsi:type="dcterms:W3CDTF">2002-11-05T08:53:00Z</dcterms:created>
  <dcterms:modified xsi:type="dcterms:W3CDTF">2017-10-13T10:13:59Z</dcterms:modified>
  <cp:category/>
  <cp:version/>
  <cp:contentType/>
  <cp:contentStatus/>
</cp:coreProperties>
</file>